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P_04 Soupisy\"/>
    </mc:Choice>
  </mc:AlternateContent>
  <xr:revisionPtr revIDLastSave="0" documentId="13_ncr:1_{B66A7EBD-AE49-4D3C-A6DD-B36E9174434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rkSys" sheetId="1" r:id="rId1"/>
  </sheets>
  <definedNames>
    <definedName name="_xlnm.Print_Area" localSheetId="0">ParkSys!$A$1:$G$49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26" i="1" l="1"/>
  <c r="G31" i="1"/>
  <c r="G30" i="1"/>
  <c r="G36" i="1"/>
  <c r="G44" i="1"/>
  <c r="G34" i="1"/>
  <c r="G32" i="1"/>
  <c r="G33" i="1"/>
  <c r="G35" i="1"/>
  <c r="G29" i="1"/>
  <c r="G28" i="1"/>
  <c r="G27" i="1"/>
  <c r="G24" i="1"/>
  <c r="E22" i="1"/>
  <c r="G22" i="1" s="1"/>
  <c r="E21" i="1"/>
  <c r="G21" i="1" s="1"/>
  <c r="G18" i="1"/>
  <c r="G12" i="1"/>
  <c r="G46" i="1"/>
  <c r="G41" i="1"/>
  <c r="G40" i="1"/>
  <c r="G39" i="1"/>
  <c r="G38" i="1"/>
  <c r="E23" i="1" l="1"/>
  <c r="G23" i="1" s="1"/>
  <c r="G19" i="1"/>
  <c r="G15" i="1" l="1"/>
  <c r="G17" i="1" l="1"/>
  <c r="G16" i="1" l="1"/>
  <c r="G3" i="1" l="1"/>
  <c r="G45" i="1" l="1"/>
  <c r="G47" i="1"/>
  <c r="G43" i="1"/>
  <c r="G11" i="1" l="1"/>
  <c r="G6" i="1" l="1"/>
  <c r="G5" i="1"/>
  <c r="G2" i="1"/>
  <c r="G14" i="1"/>
  <c r="G13" i="1"/>
  <c r="G4" i="1"/>
  <c r="G8" i="1"/>
  <c r="G9" i="1"/>
  <c r="G10" i="1"/>
  <c r="G7" i="1"/>
  <c r="G48" i="1" l="1"/>
</calcChain>
</file>

<file path=xl/sharedStrings.xml><?xml version="1.0" encoding="utf-8"?>
<sst xmlns="http://schemas.openxmlformats.org/spreadsheetml/2006/main" count="133" uniqueCount="80">
  <si>
    <t>Pol.</t>
  </si>
  <si>
    <t>Typ</t>
  </si>
  <si>
    <t>Popis</t>
  </si>
  <si>
    <t>Počet</t>
  </si>
  <si>
    <t>Cena/ks</t>
  </si>
  <si>
    <t>Cena celkem</t>
  </si>
  <si>
    <t>WIRE1</t>
  </si>
  <si>
    <t>AB500</t>
  </si>
  <si>
    <t>kotevní sada terminálu</t>
  </si>
  <si>
    <t>KS30</t>
  </si>
  <si>
    <t>EB170</t>
  </si>
  <si>
    <t>Kotevní sada závory</t>
  </si>
  <si>
    <t>AB1200</t>
  </si>
  <si>
    <t>kotevní sada automatické pokladny</t>
  </si>
  <si>
    <t>P300</t>
  </si>
  <si>
    <t>WIZLAN2</t>
  </si>
  <si>
    <t>SB171</t>
  </si>
  <si>
    <t>převodník LAN pro terminál/pokladnu</t>
  </si>
  <si>
    <t>Montážní práce + zprovoznění</t>
  </si>
  <si>
    <t>parkovací systém - montáž</t>
  </si>
  <si>
    <t>parkovací systém - oživení, zaškolení</t>
  </si>
  <si>
    <t>LD101</t>
  </si>
  <si>
    <t>Rameno závory, délka 3m</t>
  </si>
  <si>
    <t>2N interkom</t>
  </si>
  <si>
    <t>PARK SEM</t>
  </si>
  <si>
    <t xml:space="preserve">Celkem </t>
  </si>
  <si>
    <t>Abonentní čtečka</t>
  </si>
  <si>
    <t>RFID</t>
  </si>
  <si>
    <t>GNOME485</t>
  </si>
  <si>
    <t>IP-TEL-CFG</t>
  </si>
  <si>
    <t>configurace IP technologie</t>
  </si>
  <si>
    <t>PoE napájecí modul</t>
  </si>
  <si>
    <t>POE</t>
  </si>
  <si>
    <t>PARK15</t>
  </si>
  <si>
    <t>Automatická závora vysoké technické úrovně určena pro intenzivní až nepřetržitý provoz. Rychlost pohybu 0,8 -1,5 s., délka ramene do 3m. Frekvenční měnič, bez integrovaného semaforu. Funkce automatického otevření při výpadku napájení.</t>
  </si>
  <si>
    <t>4x kamera s vyhodnocením SPZ</t>
  </si>
  <si>
    <t>CAMPark2020</t>
  </si>
  <si>
    <t>IP kamera s IR přísvitem pro rozpoznávání RZ (SPZ) (varianta DOME)</t>
  </si>
  <si>
    <t>SL</t>
  </si>
  <si>
    <t>POE injektor pro SPZ kameru</t>
  </si>
  <si>
    <t>ANPR4-FIX</t>
  </si>
  <si>
    <t>POZNÁMKA:</t>
  </si>
  <si>
    <t>1-k.indukční det.vozidel</t>
  </si>
  <si>
    <t>sloupek pro kameru</t>
  </si>
  <si>
    <t>Software CameraServeru (licence pro 4 kamery, statické vozidlo při snímání)</t>
  </si>
  <si>
    <t>Automatická pokladna - demontáž, přesunutí, zpětná montáž, připojení pokladny na LAN/Internet stávající pokladny</t>
  </si>
  <si>
    <t>návin indukční smyčky, pokládka a zapravení do vozovky</t>
  </si>
  <si>
    <t>IP interkom do stojanu pro připojení do LAN (cena bez konfigurace)</t>
  </si>
  <si>
    <t>Integrovaný LED semafor pro závory, průměr 120 mm</t>
  </si>
  <si>
    <t>Dálkový ovládač 1-kanálový pro otevření závory, typ kodu plovoucí, dosah minimálně 10 m</t>
  </si>
  <si>
    <t>Přijímač 1-kanálový integrovaný do závory</t>
  </si>
  <si>
    <t>Vjezdový terminál (volitelná barva RAL), nerezové provedení skříně, lakované - klimatizované vnitřní prostředí - vydavač papírových karet s čárovým kódem, s kapacitou na jedno naplnění 5.000ks/10.000ks</t>
  </si>
  <si>
    <t>Výjezdový terminál (volitelná barva RAL), nerezové provedení skříně, lakované - klimatizované vnitřní prostředí - automatické pohlcení karty do vnitřního koše (kapacita 10.000 lístků)</t>
  </si>
  <si>
    <t>Kabeláže</t>
  </si>
  <si>
    <t>kabel sdělovací oheň retardující bezhalogenový stíněný laminovanou Al fólií s příložným CuSn drátem bez funkčnosti při požáru reakce na oheň B2cas1d1a1 jádro Cu plné 100V (SHKFH-R) 2x2x0,8mm2</t>
  </si>
  <si>
    <t>Kabel datový FTP cat 5e</t>
  </si>
  <si>
    <t>montáž kabelů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</si>
  <si>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</si>
  <si>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</si>
  <si>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Osazení kabelových prostupů včetně utěsnění a spárování z trub plastových do otvoru ve zdivu včetně vybourání, zazdění a začištění, vnitřního průměru do 15 cm</t>
  </si>
  <si>
    <t>D+M výstražné fólie z polyethylenu šíře 33cm</t>
  </si>
  <si>
    <t>D+M trubka elektroinstalační ohebná dvouplášťová korugovaná (chránička) D 75/90mm, HDPE+LDPE</t>
  </si>
  <si>
    <t>Kabelové lože včetně dodávky podsypu pískem, zhutnění a urovnání povrchu z písku nebo štěrkopísku tloušťky 10 cm nad kabel zakryté plastovou fólií, šířky lože přes 25 do 50 cm</t>
  </si>
  <si>
    <t>Vybourání otvorů v betonových příčkách a zdech základových nebo nadzákladových průměru profilu do 60 mm, tl. do 300 mm</t>
  </si>
  <si>
    <t>Integrace nových závor do systému EPS parkingu</t>
  </si>
  <si>
    <t>Podružný materiál</t>
  </si>
  <si>
    <t>parkovací systém - konfigurace terminálů, závor</t>
  </si>
  <si>
    <t>Zřízení jámy a betonového základu 1000x500x500 mm pro platební termminál</t>
  </si>
  <si>
    <t>Zřízení jámy a betonového základu 500x500x500 mm včetně dodání a osazení ocelových rámů pro komponenty parkovacího systému</t>
  </si>
  <si>
    <t>zakončení kabelů v komponentech parkovacího systému</t>
  </si>
  <si>
    <t>úprava stávajícího datově ovládacího rozvaděče parkovacího systému</t>
  </si>
  <si>
    <t>m.j</t>
  </si>
  <si>
    <t>ks</t>
  </si>
  <si>
    <t>sada</t>
  </si>
  <si>
    <t>soub</t>
  </si>
  <si>
    <t>m</t>
  </si>
  <si>
    <t>kpl</t>
  </si>
  <si>
    <t>parkovací systém - konfigurace komponent (kamery SPZ, platební terminál)</t>
  </si>
  <si>
    <t>Montáž a dodávka příchytek pro kabely samostatné ohniodolné včetně šroubu a hmoždinky</t>
  </si>
  <si>
    <t>Elektrokabeláže NN rozvodů pro PS jsou součástí objektu Venkovního osvětlení.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</si>
</sst>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8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rgb="FF00000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000FF"/>
      <name val="Arial CE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0"/>
      <color rgb="FF0000FF"/>
      <name val="Arial CE"/>
      <family val="2"/>
      <charset val="238"/>
    </font>
    <font>
      <sz val="10"/>
      <color rgb="FF0000FF"/>
      <name val="Arial"/>
      <family val="2"/>
      <charset val="238"/>
    </font>
    <font>
      <b/>
      <sz val="12"/>
      <color rgb="FF0000FF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sz val="11"/>
      <name val="Arial CE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26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indexed="26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" fillId="2" borderId="0" applyNumberFormat="0" applyAlignment="0" applyProtection="0"/>
    <xf numFmtId="0" fontId="23" fillId="23" borderId="0" applyNumberFormat="0" applyBorder="0" applyAlignment="0" applyProtection="0"/>
    <xf numFmtId="0" fontId="1" fillId="3" borderId="0" applyNumberFormat="0" applyAlignment="0" applyProtection="0"/>
    <xf numFmtId="0" fontId="23" fillId="24" borderId="0" applyNumberFormat="0" applyBorder="0" applyAlignment="0" applyProtection="0"/>
    <xf numFmtId="0" fontId="1" fillId="4" borderId="0" applyNumberFormat="0" applyAlignment="0" applyProtection="0"/>
    <xf numFmtId="0" fontId="23" fillId="25" borderId="0" applyNumberFormat="0" applyBorder="0" applyAlignment="0" applyProtection="0"/>
    <xf numFmtId="0" fontId="1" fillId="5" borderId="0" applyNumberFormat="0" applyAlignment="0" applyProtection="0"/>
    <xf numFmtId="0" fontId="23" fillId="26" borderId="0" applyNumberFormat="0" applyBorder="0" applyAlignment="0" applyProtection="0"/>
    <xf numFmtId="0" fontId="1" fillId="6" borderId="0" applyNumberFormat="0" applyAlignment="0" applyProtection="0"/>
    <xf numFmtId="0" fontId="23" fillId="27" borderId="0" applyNumberFormat="0" applyBorder="0" applyAlignment="0" applyProtection="0"/>
    <xf numFmtId="0" fontId="1" fillId="7" borderId="0" applyNumberFormat="0" applyAlignment="0" applyProtection="0"/>
    <xf numFmtId="0" fontId="23" fillId="28" borderId="0" applyNumberFormat="0" applyBorder="0" applyAlignment="0" applyProtection="0"/>
    <xf numFmtId="0" fontId="1" fillId="8" borderId="0" applyNumberFormat="0" applyAlignment="0" applyProtection="0"/>
    <xf numFmtId="0" fontId="23" fillId="29" borderId="0" applyNumberFormat="0" applyBorder="0" applyAlignment="0" applyProtection="0"/>
    <xf numFmtId="0" fontId="1" fillId="9" borderId="0" applyNumberFormat="0" applyAlignment="0" applyProtection="0"/>
    <xf numFmtId="0" fontId="23" fillId="30" borderId="0" applyNumberFormat="0" applyBorder="0" applyAlignment="0" applyProtection="0"/>
    <xf numFmtId="0" fontId="1" fillId="10" borderId="0" applyNumberFormat="0" applyAlignment="0" applyProtection="0"/>
    <xf numFmtId="0" fontId="23" fillId="31" borderId="0" applyNumberFormat="0" applyBorder="0" applyAlignment="0" applyProtection="0"/>
    <xf numFmtId="0" fontId="1" fillId="5" borderId="0" applyNumberFormat="0" applyAlignment="0" applyProtection="0"/>
    <xf numFmtId="0" fontId="23" fillId="26" borderId="0" applyNumberFormat="0" applyBorder="0" applyAlignment="0" applyProtection="0"/>
    <xf numFmtId="0" fontId="1" fillId="8" borderId="0" applyNumberFormat="0" applyAlignment="0" applyProtection="0"/>
    <xf numFmtId="0" fontId="23" fillId="29" borderId="0" applyNumberFormat="0" applyBorder="0" applyAlignment="0" applyProtection="0"/>
    <xf numFmtId="0" fontId="1" fillId="11" borderId="0" applyNumberFormat="0" applyAlignment="0" applyProtection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4" fillId="0" borderId="1" applyNumberFormat="0" applyFill="0" applyAlignment="0" applyProtection="0"/>
    <xf numFmtId="0" fontId="25" fillId="0" borderId="23" applyNumberFormat="0" applyFill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5" fillId="14" borderId="2" applyNumberFormat="0" applyAlignment="0" applyProtection="0"/>
    <xf numFmtId="0" fontId="28" fillId="37" borderId="24" applyNumberFormat="0" applyAlignment="0" applyProtection="0"/>
    <xf numFmtId="0" fontId="6" fillId="0" borderId="3" applyNumberFormat="0" applyFill="0" applyAlignment="0" applyProtection="0"/>
    <xf numFmtId="0" fontId="29" fillId="0" borderId="25" applyNumberFormat="0" applyFill="0" applyAlignment="0" applyProtection="0"/>
    <xf numFmtId="0" fontId="7" fillId="0" borderId="4" applyNumberFormat="0" applyFill="0" applyAlignment="0" applyProtection="0"/>
    <xf numFmtId="0" fontId="30" fillId="0" borderId="26" applyNumberFormat="0" applyFill="0" applyAlignment="0" applyProtection="0"/>
    <xf numFmtId="0" fontId="8" fillId="0" borderId="5" applyNumberFormat="0" applyFill="0" applyAlignment="0" applyProtection="0"/>
    <xf numFmtId="0" fontId="31" fillId="0" borderId="27" applyNumberFormat="0" applyFill="0" applyAlignment="0" applyProtection="0"/>
    <xf numFmtId="0" fontId="8" fillId="0" borderId="0" applyNumberFormat="0" applyFill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32" fillId="0" borderId="0" applyNumberFormat="0" applyFill="0" applyBorder="0" applyAlignment="0" applyProtection="0"/>
    <xf numFmtId="0" fontId="10" fillId="15" borderId="0" applyNumberFormat="0" applyAlignment="0" applyProtection="0"/>
    <xf numFmtId="0" fontId="33" fillId="38" borderId="0" applyNumberFormat="0" applyBorder="0" applyAlignment="0" applyProtection="0"/>
    <xf numFmtId="0" fontId="22" fillId="0" borderId="0"/>
    <xf numFmtId="0" fontId="2" fillId="16" borderId="6" applyNumberFormat="0" applyFont="0" applyAlignment="0" applyProtection="0"/>
    <xf numFmtId="0" fontId="22" fillId="39" borderId="28" applyNumberFormat="0" applyFont="0" applyAlignment="0" applyProtection="0"/>
    <xf numFmtId="0" fontId="11" fillId="0" borderId="7" applyNumberFormat="0" applyFill="0" applyAlignment="0" applyProtection="0"/>
    <xf numFmtId="0" fontId="34" fillId="0" borderId="29" applyNumberFormat="0" applyFill="0" applyAlignment="0" applyProtection="0"/>
    <xf numFmtId="0" fontId="12" fillId="4" borderId="0" applyNumberFormat="0" applyAlignment="0" applyProtection="0"/>
    <xf numFmtId="0" fontId="35" fillId="25" borderId="0" applyNumberFormat="0" applyBorder="0" applyAlignment="0" applyProtection="0"/>
    <xf numFmtId="0" fontId="13" fillId="0" borderId="0" applyNumberFormat="0" applyFill="0" applyAlignment="0" applyProtection="0"/>
    <xf numFmtId="0" fontId="36" fillId="0" borderId="0" applyNumberFormat="0" applyFill="0" applyBorder="0" applyAlignment="0" applyProtection="0"/>
    <xf numFmtId="0" fontId="14" fillId="7" borderId="8" applyNumberFormat="0" applyAlignment="0" applyProtection="0"/>
    <xf numFmtId="0" fontId="37" fillId="28" borderId="30" applyNumberFormat="0" applyAlignment="0" applyProtection="0"/>
    <xf numFmtId="0" fontId="15" fillId="17" borderId="8" applyNumberFormat="0" applyAlignment="0" applyProtection="0"/>
    <xf numFmtId="0" fontId="38" fillId="40" borderId="30" applyNumberFormat="0" applyAlignment="0" applyProtection="0"/>
    <xf numFmtId="0" fontId="16" fillId="17" borderId="9" applyNumberFormat="0" applyAlignment="0" applyProtection="0"/>
    <xf numFmtId="0" fontId="39" fillId="40" borderId="31" applyNumberFormat="0" applyAlignment="0" applyProtection="0"/>
    <xf numFmtId="0" fontId="17" fillId="0" borderId="0" applyNumberFormat="0" applyFill="0" applyAlignment="0" applyProtection="0"/>
    <xf numFmtId="0" fontId="40" fillId="0" borderId="0" applyNumberFormat="0" applyFill="0" applyBorder="0" applyAlignment="0" applyProtection="0"/>
    <xf numFmtId="0" fontId="3" fillId="18" borderId="0" applyNumberFormat="0" applyAlignment="0" applyProtection="0"/>
    <xf numFmtId="0" fontId="24" fillId="41" borderId="0" applyNumberFormat="0" applyBorder="0" applyAlignment="0" applyProtection="0"/>
    <xf numFmtId="0" fontId="3" fillId="19" borderId="0" applyNumberFormat="0" applyAlignment="0" applyProtection="0"/>
    <xf numFmtId="0" fontId="24" fillId="42" borderId="0" applyNumberFormat="0" applyBorder="0" applyAlignment="0" applyProtection="0"/>
    <xf numFmtId="0" fontId="3" fillId="20" borderId="0" applyNumberFormat="0" applyAlignment="0" applyProtection="0"/>
    <xf numFmtId="0" fontId="24" fillId="43" borderId="0" applyNumberFormat="0" applyBorder="0" applyAlignment="0" applyProtection="0"/>
    <xf numFmtId="0" fontId="3" fillId="12" borderId="0" applyNumberFormat="0" applyAlignment="0" applyProtection="0"/>
    <xf numFmtId="0" fontId="24" fillId="34" borderId="0" applyNumberFormat="0" applyBorder="0" applyAlignment="0" applyProtection="0"/>
    <xf numFmtId="0" fontId="3" fillId="13" borderId="0" applyNumberFormat="0" applyAlignment="0" applyProtection="0"/>
    <xf numFmtId="0" fontId="24" fillId="35" borderId="0" applyNumberFormat="0" applyBorder="0" applyAlignment="0" applyProtection="0"/>
    <xf numFmtId="0" fontId="3" fillId="21" borderId="0" applyNumberFormat="0" applyAlignment="0" applyProtection="0"/>
    <xf numFmtId="0" fontId="24" fillId="44" borderId="0" applyNumberFormat="0" applyBorder="0" applyAlignment="0" applyProtection="0"/>
    <xf numFmtId="0" fontId="2" fillId="0" borderId="0"/>
  </cellStyleXfs>
  <cellXfs count="115">
    <xf numFmtId="0" fontId="2" fillId="0" borderId="0" xfId="0" applyFont="1"/>
    <xf numFmtId="0" fontId="18" fillId="22" borderId="15" xfId="0" applyFont="1" applyFill="1" applyBorder="1" applyAlignment="1">
      <alignment horizontal="center" vertical="top"/>
    </xf>
    <xf numFmtId="0" fontId="18" fillId="22" borderId="10" xfId="0" applyFont="1" applyFill="1" applyBorder="1" applyAlignment="1">
      <alignment horizontal="center" vertical="top"/>
    </xf>
    <xf numFmtId="0" fontId="41" fillId="46" borderId="0" xfId="0" applyFont="1" applyFill="1"/>
    <xf numFmtId="164" fontId="41" fillId="46" borderId="0" xfId="0" applyNumberFormat="1" applyFont="1" applyFill="1"/>
    <xf numFmtId="0" fontId="42" fillId="46" borderId="0" xfId="0" applyFont="1" applyFill="1"/>
    <xf numFmtId="0" fontId="41" fillId="46" borderId="0" xfId="0" applyFont="1" applyFill="1" applyAlignment="1">
      <alignment horizontal="left" vertical="top"/>
    </xf>
    <xf numFmtId="3" fontId="41" fillId="46" borderId="0" xfId="0" applyNumberFormat="1" applyFont="1" applyFill="1" applyAlignment="1">
      <alignment vertical="top"/>
    </xf>
    <xf numFmtId="0" fontId="43" fillId="47" borderId="19" xfId="0" applyFont="1" applyFill="1" applyBorder="1" applyAlignment="1">
      <alignment horizontal="center" vertical="center"/>
    </xf>
    <xf numFmtId="0" fontId="43" fillId="47" borderId="37" xfId="0" applyFont="1" applyFill="1" applyBorder="1" applyAlignment="1">
      <alignment horizontal="left" vertical="center"/>
    </xf>
    <xf numFmtId="0" fontId="41" fillId="46" borderId="0" xfId="0" applyFont="1" applyFill="1" applyAlignment="1">
      <alignment horizontal="center"/>
    </xf>
    <xf numFmtId="1" fontId="41" fillId="46" borderId="0" xfId="0" applyNumberFormat="1" applyFont="1" applyFill="1"/>
    <xf numFmtId="0" fontId="18" fillId="22" borderId="10" xfId="0" applyFont="1" applyFill="1" applyBorder="1" applyAlignment="1">
      <alignment horizontal="left" vertical="top" wrapText="1"/>
    </xf>
    <xf numFmtId="0" fontId="0" fillId="22" borderId="11" xfId="0" applyFill="1" applyBorder="1" applyAlignment="1">
      <alignment horizontal="center" vertical="top"/>
    </xf>
    <xf numFmtId="1" fontId="0" fillId="22" borderId="0" xfId="0" applyNumberFormat="1" applyFill="1" applyAlignment="1">
      <alignment horizontal="right" vertical="top"/>
    </xf>
    <xf numFmtId="1" fontId="0" fillId="22" borderId="20" xfId="0" applyNumberFormat="1" applyFill="1" applyBorder="1" applyAlignment="1">
      <alignment horizontal="right" vertical="top"/>
    </xf>
    <xf numFmtId="0" fontId="0" fillId="22" borderId="17" xfId="0" applyFill="1" applyBorder="1" applyAlignment="1">
      <alignment horizontal="center" vertical="top"/>
    </xf>
    <xf numFmtId="0" fontId="0" fillId="22" borderId="11" xfId="0" applyFill="1" applyBorder="1" applyAlignment="1">
      <alignment horizontal="left" vertical="top"/>
    </xf>
    <xf numFmtId="0" fontId="0" fillId="22" borderId="0" xfId="0" applyFill="1" applyAlignment="1">
      <alignment horizontal="left" vertical="top" wrapText="1"/>
    </xf>
    <xf numFmtId="0" fontId="0" fillId="22" borderId="10" xfId="0" applyFill="1" applyBorder="1" applyAlignment="1">
      <alignment horizontal="left" vertical="top"/>
    </xf>
    <xf numFmtId="0" fontId="0" fillId="22" borderId="10" xfId="0" applyFill="1" applyBorder="1" applyAlignment="1">
      <alignment horizontal="center" vertical="top"/>
    </xf>
    <xf numFmtId="0" fontId="0" fillId="22" borderId="13" xfId="0" applyFill="1" applyBorder="1" applyAlignment="1">
      <alignment horizontal="left" vertical="top"/>
    </xf>
    <xf numFmtId="0" fontId="0" fillId="45" borderId="21" xfId="0" applyFill="1" applyBorder="1" applyAlignment="1">
      <alignment horizontal="center" vertical="top"/>
    </xf>
    <xf numFmtId="0" fontId="0" fillId="22" borderId="42" xfId="0" applyFill="1" applyBorder="1" applyAlignment="1">
      <alignment horizontal="left" vertical="top" wrapText="1"/>
    </xf>
    <xf numFmtId="0" fontId="0" fillId="22" borderId="33" xfId="0" applyFill="1" applyBorder="1" applyAlignment="1">
      <alignment horizontal="center" vertical="top"/>
    </xf>
    <xf numFmtId="0" fontId="0" fillId="22" borderId="34" xfId="0" applyFill="1" applyBorder="1" applyAlignment="1">
      <alignment horizontal="left" vertical="top"/>
    </xf>
    <xf numFmtId="0" fontId="0" fillId="49" borderId="18" xfId="0" applyFill="1" applyBorder="1" applyAlignment="1">
      <alignment horizontal="left" vertical="top" wrapText="1"/>
    </xf>
    <xf numFmtId="0" fontId="0" fillId="22" borderId="18" xfId="0" applyFill="1" applyBorder="1" applyAlignment="1">
      <alignment horizontal="center" vertical="top"/>
    </xf>
    <xf numFmtId="0" fontId="0" fillId="45" borderId="41" xfId="0" applyFill="1" applyBorder="1" applyAlignment="1">
      <alignment horizontal="center" vertical="top"/>
    </xf>
    <xf numFmtId="0" fontId="0" fillId="22" borderId="18" xfId="0" applyFill="1" applyBorder="1" applyAlignment="1">
      <alignment horizontal="left" vertical="top" wrapText="1"/>
    </xf>
    <xf numFmtId="0" fontId="0" fillId="22" borderId="10" xfId="0" applyFill="1" applyBorder="1" applyAlignment="1">
      <alignment horizontal="left" vertical="top" wrapText="1"/>
    </xf>
    <xf numFmtId="164" fontId="0" fillId="46" borderId="0" xfId="0" applyNumberFormat="1" applyFill="1"/>
    <xf numFmtId="0" fontId="18" fillId="46" borderId="0" xfId="0" applyFont="1" applyFill="1"/>
    <xf numFmtId="0" fontId="0" fillId="46" borderId="0" xfId="0" applyFill="1"/>
    <xf numFmtId="0" fontId="41" fillId="22" borderId="46" xfId="0" applyFont="1" applyFill="1" applyBorder="1" applyAlignment="1">
      <alignment horizontal="left" vertical="top"/>
    </xf>
    <xf numFmtId="0" fontId="0" fillId="22" borderId="15" xfId="0" applyFill="1" applyBorder="1" applyAlignment="1">
      <alignment horizontal="center" vertical="top"/>
    </xf>
    <xf numFmtId="0" fontId="0" fillId="45" borderId="10" xfId="0" applyFill="1" applyBorder="1" applyAlignment="1">
      <alignment horizontal="left" vertical="top" wrapText="1"/>
    </xf>
    <xf numFmtId="0" fontId="0" fillId="22" borderId="51" xfId="0" applyFill="1" applyBorder="1" applyAlignment="1">
      <alignment horizontal="center" vertical="top"/>
    </xf>
    <xf numFmtId="0" fontId="0" fillId="49" borderId="18" xfId="78" applyFont="1" applyFill="1" applyBorder="1" applyAlignment="1">
      <alignment horizontal="left" vertical="top"/>
    </xf>
    <xf numFmtId="0" fontId="0" fillId="49" borderId="18" xfId="0" applyFill="1" applyBorder="1" applyAlignment="1">
      <alignment horizontal="center" vertical="top"/>
    </xf>
    <xf numFmtId="0" fontId="0" fillId="49" borderId="50" xfId="0" applyFill="1" applyBorder="1" applyAlignment="1">
      <alignment horizontal="center" vertical="top"/>
    </xf>
    <xf numFmtId="0" fontId="0" fillId="0" borderId="52" xfId="0" applyBorder="1" applyAlignment="1">
      <alignment horizontal="left" vertical="top"/>
    </xf>
    <xf numFmtId="0" fontId="0" fillId="46" borderId="52" xfId="0" applyFill="1" applyBorder="1" applyAlignment="1">
      <alignment horizontal="left" vertical="top" wrapText="1"/>
    </xf>
    <xf numFmtId="0" fontId="0" fillId="0" borderId="52" xfId="0" applyBorder="1" applyAlignment="1">
      <alignment horizontal="center" vertical="top"/>
    </xf>
    <xf numFmtId="0" fontId="18" fillId="22" borderId="10" xfId="0" applyFont="1" applyFill="1" applyBorder="1" applyAlignment="1">
      <alignment horizontal="center" vertical="top" wrapText="1"/>
    </xf>
    <xf numFmtId="0" fontId="0" fillId="22" borderId="10" xfId="0" applyFill="1" applyBorder="1" applyAlignment="1">
      <alignment horizontal="center" vertical="top" wrapText="1"/>
    </xf>
    <xf numFmtId="0" fontId="0" fillId="49" borderId="18" xfId="0" applyFill="1" applyBorder="1" applyAlignment="1">
      <alignment horizontal="center" vertical="top" wrapText="1"/>
    </xf>
    <xf numFmtId="0" fontId="0" fillId="22" borderId="0" xfId="0" applyFill="1" applyAlignment="1">
      <alignment horizontal="center" vertical="top" wrapText="1"/>
    </xf>
    <xf numFmtId="0" fontId="0" fillId="46" borderId="52" xfId="0" applyFill="1" applyBorder="1" applyAlignment="1">
      <alignment horizontal="center" vertical="top" wrapText="1"/>
    </xf>
    <xf numFmtId="0" fontId="0" fillId="22" borderId="55" xfId="0" applyFill="1" applyBorder="1" applyAlignment="1">
      <alignment horizontal="center" vertical="top" wrapText="1"/>
    </xf>
    <xf numFmtId="0" fontId="0" fillId="22" borderId="18" xfId="0" applyFill="1" applyBorder="1" applyAlignment="1">
      <alignment horizontal="center" vertical="top" wrapText="1"/>
    </xf>
    <xf numFmtId="0" fontId="46" fillId="0" borderId="0" xfId="0" applyFont="1"/>
    <xf numFmtId="0" fontId="0" fillId="0" borderId="15" xfId="0" applyFill="1" applyBorder="1" applyAlignment="1">
      <alignment horizontal="center" vertical="top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 wrapText="1"/>
    </xf>
    <xf numFmtId="0" fontId="0" fillId="0" borderId="10" xfId="49" applyFont="1" applyFill="1" applyBorder="1" applyAlignment="1">
      <alignment horizontal="left" vertical="top"/>
    </xf>
    <xf numFmtId="0" fontId="0" fillId="0" borderId="10" xfId="49" applyFont="1" applyFill="1" applyBorder="1" applyAlignment="1">
      <alignment horizontal="left" vertical="top" wrapText="1"/>
    </xf>
    <xf numFmtId="0" fontId="0" fillId="0" borderId="10" xfId="49" applyFont="1" applyFill="1" applyBorder="1" applyAlignment="1">
      <alignment horizontal="center" vertical="top" wrapText="1"/>
    </xf>
    <xf numFmtId="0" fontId="0" fillId="0" borderId="10" xfId="49" applyFont="1" applyFill="1" applyBorder="1" applyAlignment="1">
      <alignment horizontal="center" vertical="top"/>
    </xf>
    <xf numFmtId="0" fontId="0" fillId="0" borderId="47" xfId="0" applyFill="1" applyBorder="1" applyAlignment="1">
      <alignment horizontal="center" vertical="top"/>
    </xf>
    <xf numFmtId="0" fontId="0" fillId="0" borderId="48" xfId="0" applyFill="1" applyBorder="1" applyAlignment="1">
      <alignment horizontal="left" vertical="top"/>
    </xf>
    <xf numFmtId="0" fontId="0" fillId="0" borderId="48" xfId="0" applyFill="1" applyBorder="1" applyAlignment="1">
      <alignment horizontal="left" vertical="top" wrapText="1"/>
    </xf>
    <xf numFmtId="0" fontId="0" fillId="0" borderId="48" xfId="0" applyFill="1" applyBorder="1" applyAlignment="1">
      <alignment horizontal="center" vertical="top" wrapText="1"/>
    </xf>
    <xf numFmtId="0" fontId="0" fillId="0" borderId="48" xfId="0" applyFill="1" applyBorder="1" applyAlignment="1">
      <alignment horizontal="center" vertical="top"/>
    </xf>
    <xf numFmtId="0" fontId="0" fillId="0" borderId="50" xfId="0" applyFill="1" applyBorder="1" applyAlignment="1">
      <alignment horizontal="center" vertical="top"/>
    </xf>
    <xf numFmtId="0" fontId="0" fillId="0" borderId="18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/>
    </xf>
    <xf numFmtId="1" fontId="0" fillId="0" borderId="18" xfId="0" applyNumberFormat="1" applyFill="1" applyBorder="1" applyAlignment="1">
      <alignment horizontal="center" vertical="top"/>
    </xf>
    <xf numFmtId="0" fontId="0" fillId="0" borderId="18" xfId="78" applyFont="1" applyFill="1" applyBorder="1" applyAlignment="1">
      <alignment horizontal="left" vertical="top"/>
    </xf>
    <xf numFmtId="0" fontId="0" fillId="0" borderId="18" xfId="78" applyFont="1" applyFill="1" applyBorder="1" applyAlignment="1">
      <alignment horizontal="left" vertical="top" wrapText="1"/>
    </xf>
    <xf numFmtId="0" fontId="0" fillId="0" borderId="18" xfId="78" applyFont="1" applyFill="1" applyBorder="1" applyAlignment="1">
      <alignment horizontal="center" vertical="top" wrapText="1"/>
    </xf>
    <xf numFmtId="0" fontId="45" fillId="0" borderId="54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" fontId="0" fillId="0" borderId="0" xfId="0" applyNumberFormat="1" applyFont="1" applyFill="1"/>
    <xf numFmtId="0" fontId="47" fillId="0" borderId="0" xfId="0" applyFont="1" applyFill="1"/>
    <xf numFmtId="0" fontId="47" fillId="0" borderId="0" xfId="0" applyFont="1" applyFill="1" applyAlignment="1">
      <alignment horizontal="center"/>
    </xf>
    <xf numFmtId="164" fontId="0" fillId="0" borderId="18" xfId="0" applyNumberFormat="1" applyFill="1" applyBorder="1" applyAlignment="1" applyProtection="1">
      <alignment horizontal="right" vertical="top"/>
      <protection locked="0"/>
    </xf>
    <xf numFmtId="164" fontId="18" fillId="50" borderId="10" xfId="0" applyNumberFormat="1" applyFont="1" applyFill="1" applyBorder="1" applyAlignment="1" applyProtection="1">
      <alignment horizontal="right" vertical="top"/>
      <protection locked="0"/>
    </xf>
    <xf numFmtId="164" fontId="0" fillId="50" borderId="10" xfId="0" applyNumberFormat="1" applyFill="1" applyBorder="1" applyAlignment="1" applyProtection="1">
      <alignment horizontal="right" vertical="top"/>
      <protection locked="0"/>
    </xf>
    <xf numFmtId="164" fontId="0" fillId="51" borderId="10" xfId="0" applyNumberFormat="1" applyFill="1" applyBorder="1" applyAlignment="1" applyProtection="1">
      <alignment horizontal="right" vertical="top"/>
      <protection locked="0"/>
    </xf>
    <xf numFmtId="164" fontId="0" fillId="51" borderId="48" xfId="0" applyNumberFormat="1" applyFill="1" applyBorder="1" applyAlignment="1" applyProtection="1">
      <alignment horizontal="right" vertical="top"/>
      <protection locked="0"/>
    </xf>
    <xf numFmtId="164" fontId="0" fillId="51" borderId="18" xfId="0" applyNumberFormat="1" applyFill="1" applyBorder="1" applyAlignment="1" applyProtection="1">
      <alignment horizontal="right" vertical="top"/>
      <protection locked="0"/>
    </xf>
    <xf numFmtId="164" fontId="0" fillId="50" borderId="18" xfId="0" applyNumberFormat="1" applyFill="1" applyBorder="1" applyAlignment="1" applyProtection="1">
      <alignment horizontal="right" vertical="top"/>
      <protection locked="0"/>
    </xf>
    <xf numFmtId="164" fontId="0" fillId="51" borderId="52" xfId="0" applyNumberFormat="1" applyFill="1" applyBorder="1" applyAlignment="1" applyProtection="1">
      <alignment horizontal="right" vertical="top"/>
      <protection locked="0"/>
    </xf>
    <xf numFmtId="164" fontId="0" fillId="50" borderId="42" xfId="0" applyNumberFormat="1" applyFill="1" applyBorder="1" applyAlignment="1" applyProtection="1">
      <alignment horizontal="right" vertical="top"/>
      <protection locked="0"/>
    </xf>
    <xf numFmtId="164" fontId="0" fillId="50" borderId="14" xfId="0" applyNumberFormat="1" applyFill="1" applyBorder="1" applyAlignment="1" applyProtection="1">
      <alignment horizontal="right" vertical="top"/>
      <protection locked="0"/>
    </xf>
    <xf numFmtId="0" fontId="47" fillId="0" borderId="0" xfId="0" applyFont="1" applyFill="1" applyAlignment="1">
      <alignment horizontal="center"/>
    </xf>
    <xf numFmtId="0" fontId="19" fillId="22" borderId="19" xfId="0" applyFont="1" applyFill="1" applyBorder="1" applyAlignment="1">
      <alignment horizontal="center" vertical="center"/>
    </xf>
    <xf numFmtId="0" fontId="19" fillId="22" borderId="12" xfId="0" applyFont="1" applyFill="1" applyBorder="1" applyAlignment="1">
      <alignment horizontal="center" vertical="center"/>
    </xf>
    <xf numFmtId="0" fontId="21" fillId="47" borderId="38" xfId="0" applyFont="1" applyFill="1" applyBorder="1" applyAlignment="1">
      <alignment horizontal="left" vertical="center" wrapText="1"/>
    </xf>
    <xf numFmtId="0" fontId="21" fillId="47" borderId="35" xfId="0" applyFont="1" applyFill="1" applyBorder="1" applyAlignment="1">
      <alignment horizontal="left" vertical="center" wrapText="1"/>
    </xf>
    <xf numFmtId="0" fontId="19" fillId="0" borderId="39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4" fontId="18" fillId="22" borderId="16" xfId="0" applyNumberFormat="1" applyFont="1" applyFill="1" applyBorder="1" applyAlignment="1">
      <alignment horizontal="right" vertical="top"/>
    </xf>
    <xf numFmtId="4" fontId="0" fillId="22" borderId="16" xfId="0" applyNumberFormat="1" applyFill="1" applyBorder="1" applyAlignment="1">
      <alignment horizontal="right" vertical="top"/>
    </xf>
    <xf numFmtId="4" fontId="0" fillId="0" borderId="16" xfId="0" applyNumberFormat="1" applyFill="1" applyBorder="1" applyAlignment="1">
      <alignment horizontal="right" vertical="top"/>
    </xf>
    <xf numFmtId="4" fontId="0" fillId="0" borderId="49" xfId="0" applyNumberFormat="1" applyFill="1" applyBorder="1" applyAlignment="1">
      <alignment horizontal="right" vertical="top"/>
    </xf>
    <xf numFmtId="4" fontId="0" fillId="0" borderId="40" xfId="0" applyNumberFormat="1" applyFill="1" applyBorder="1" applyAlignment="1">
      <alignment horizontal="right" vertical="top"/>
    </xf>
    <xf numFmtId="4" fontId="0" fillId="0" borderId="22" xfId="0" applyNumberFormat="1" applyFill="1" applyBorder="1" applyAlignment="1">
      <alignment horizontal="right" vertical="top"/>
    </xf>
    <xf numFmtId="4" fontId="0" fillId="0" borderId="45" xfId="0" applyNumberFormat="1" applyFill="1" applyBorder="1" applyAlignment="1">
      <alignment horizontal="right" vertical="top"/>
    </xf>
    <xf numFmtId="4" fontId="0" fillId="48" borderId="22" xfId="0" applyNumberFormat="1" applyFill="1" applyBorder="1" applyAlignment="1">
      <alignment horizontal="right" vertical="top"/>
    </xf>
    <xf numFmtId="4" fontId="0" fillId="0" borderId="53" xfId="0" applyNumberFormat="1" applyBorder="1" applyAlignment="1">
      <alignment horizontal="right" vertical="top"/>
    </xf>
    <xf numFmtId="4" fontId="0" fillId="22" borderId="44" xfId="0" applyNumberFormat="1" applyFill="1" applyBorder="1" applyAlignment="1">
      <alignment horizontal="right" vertical="top"/>
    </xf>
    <xf numFmtId="4" fontId="0" fillId="22" borderId="43" xfId="0" applyNumberFormat="1" applyFill="1" applyBorder="1" applyAlignment="1">
      <alignment horizontal="right" vertical="top"/>
    </xf>
    <xf numFmtId="4" fontId="0" fillId="22" borderId="22" xfId="0" applyNumberFormat="1" applyFill="1" applyBorder="1" applyAlignment="1">
      <alignment horizontal="right" vertical="top"/>
    </xf>
    <xf numFmtId="4" fontId="0" fillId="49" borderId="22" xfId="0" applyNumberFormat="1" applyFill="1" applyBorder="1" applyAlignment="1">
      <alignment horizontal="right" vertical="top"/>
    </xf>
    <xf numFmtId="4" fontId="0" fillId="22" borderId="36" xfId="0" applyNumberFormat="1" applyFill="1" applyBorder="1" applyAlignment="1">
      <alignment horizontal="right" vertical="top"/>
    </xf>
    <xf numFmtId="4" fontId="21" fillId="47" borderId="16" xfId="0" applyNumberFormat="1" applyFont="1" applyFill="1" applyBorder="1" applyAlignment="1">
      <alignment horizontal="center" vertical="center"/>
    </xf>
  </cellXfs>
  <cellStyles count="79">
    <cellStyle name="20 % – Zvýraznění1 2" xfId="1" xr:uid="{00000000-0005-0000-0000-000000000000}"/>
    <cellStyle name="20 % – Zvýraznění1 3" xfId="2" xr:uid="{00000000-0005-0000-0000-000001000000}"/>
    <cellStyle name="20 % – Zvýraznění2 2" xfId="3" xr:uid="{00000000-0005-0000-0000-000002000000}"/>
    <cellStyle name="20 % – Zvýraznění2 3" xfId="4" xr:uid="{00000000-0005-0000-0000-000003000000}"/>
    <cellStyle name="20 % – Zvýraznění3 2" xfId="5" xr:uid="{00000000-0005-0000-0000-000004000000}"/>
    <cellStyle name="20 % – Zvýraznění3 3" xfId="6" xr:uid="{00000000-0005-0000-0000-000005000000}"/>
    <cellStyle name="20 % – Zvýraznění4 2" xfId="7" xr:uid="{00000000-0005-0000-0000-000006000000}"/>
    <cellStyle name="20 % – Zvýraznění4 3" xfId="8" xr:uid="{00000000-0005-0000-0000-000007000000}"/>
    <cellStyle name="20 % – Zvýraznění5 2" xfId="9" xr:uid="{00000000-0005-0000-0000-000008000000}"/>
    <cellStyle name="20 % – Zvýraznění5 3" xfId="10" xr:uid="{00000000-0005-0000-0000-000009000000}"/>
    <cellStyle name="20 % – Zvýraznění6 2" xfId="11" xr:uid="{00000000-0005-0000-0000-00000A000000}"/>
    <cellStyle name="20 % – Zvýraznění6 3" xfId="12" xr:uid="{00000000-0005-0000-0000-00000B000000}"/>
    <cellStyle name="40 % – Zvýraznění1 2" xfId="13" xr:uid="{00000000-0005-0000-0000-00000C000000}"/>
    <cellStyle name="40 % – Zvýraznění1 3" xfId="14" xr:uid="{00000000-0005-0000-0000-00000D000000}"/>
    <cellStyle name="40 % – Zvýraznění2 2" xfId="15" xr:uid="{00000000-0005-0000-0000-00000E000000}"/>
    <cellStyle name="40 % – Zvýraznění2 3" xfId="16" xr:uid="{00000000-0005-0000-0000-00000F000000}"/>
    <cellStyle name="40 % – Zvýraznění3 2" xfId="17" xr:uid="{00000000-0005-0000-0000-000010000000}"/>
    <cellStyle name="40 % – Zvýraznění3 3" xfId="18" xr:uid="{00000000-0005-0000-0000-000011000000}"/>
    <cellStyle name="40 % – Zvýraznění4 2" xfId="19" xr:uid="{00000000-0005-0000-0000-000012000000}"/>
    <cellStyle name="40 % – Zvýraznění4 3" xfId="20" xr:uid="{00000000-0005-0000-0000-000013000000}"/>
    <cellStyle name="40 % – Zvýraznění5 2" xfId="21" xr:uid="{00000000-0005-0000-0000-000014000000}"/>
    <cellStyle name="40 % – Zvýraznění5 3" xfId="22" xr:uid="{00000000-0005-0000-0000-000015000000}"/>
    <cellStyle name="40 % – Zvýraznění6 2" xfId="23" xr:uid="{00000000-0005-0000-0000-000016000000}"/>
    <cellStyle name="40 % – Zvýraznění6 3" xfId="24" xr:uid="{00000000-0005-0000-0000-000017000000}"/>
    <cellStyle name="60 % – Zvýraznění1 2" xfId="25" xr:uid="{00000000-0005-0000-0000-000018000000}"/>
    <cellStyle name="60 % – Zvýraznění2 2" xfId="26" xr:uid="{00000000-0005-0000-0000-000019000000}"/>
    <cellStyle name="60 % – Zvýraznění3 2" xfId="27" xr:uid="{00000000-0005-0000-0000-00001A000000}"/>
    <cellStyle name="60 % – Zvýraznění4 2" xfId="28" xr:uid="{00000000-0005-0000-0000-00001B000000}"/>
    <cellStyle name="60 % – Zvýraznění5 2" xfId="29" xr:uid="{00000000-0005-0000-0000-00001C000000}"/>
    <cellStyle name="60 % – Zvýraznění6 2" xfId="30" xr:uid="{00000000-0005-0000-0000-00001D000000}"/>
    <cellStyle name="Celkem" xfId="31" builtinId="25" customBuiltin="1"/>
    <cellStyle name="Celkem 2" xfId="32" xr:uid="{00000000-0005-0000-0000-00001F000000}"/>
    <cellStyle name="Hypertextový odkaz 2" xfId="33" xr:uid="{00000000-0005-0000-0000-000020000000}"/>
    <cellStyle name="Chybně 2" xfId="34" xr:uid="{00000000-0005-0000-0000-000021000000}"/>
    <cellStyle name="Kontrolní buňka" xfId="35" builtinId="23" customBuiltin="1"/>
    <cellStyle name="Kontrolní buňka 2" xfId="36" xr:uid="{00000000-0005-0000-0000-000023000000}"/>
    <cellStyle name="Nadpis 1" xfId="37" builtinId="16" customBuiltin="1"/>
    <cellStyle name="Nadpis 1 2" xfId="38" xr:uid="{00000000-0005-0000-0000-000025000000}"/>
    <cellStyle name="Nadpis 2" xfId="39" builtinId="17" customBuiltin="1"/>
    <cellStyle name="Nadpis 2 2" xfId="40" xr:uid="{00000000-0005-0000-0000-000027000000}"/>
    <cellStyle name="Nadpis 3" xfId="41" builtinId="18" customBuiltin="1"/>
    <cellStyle name="Nadpis 3 2" xfId="42" xr:uid="{00000000-0005-0000-0000-000029000000}"/>
    <cellStyle name="Nadpis 4" xfId="43" builtinId="19" customBuiltin="1"/>
    <cellStyle name="Nadpis 4 2" xfId="44" xr:uid="{00000000-0005-0000-0000-00002B000000}"/>
    <cellStyle name="Název" xfId="45" builtinId="15" customBuiltin="1"/>
    <cellStyle name="Název 2" xfId="46" xr:uid="{00000000-0005-0000-0000-00002D000000}"/>
    <cellStyle name="Neutrální" xfId="47" builtinId="28" customBuiltin="1"/>
    <cellStyle name="Neutrální 2" xfId="48" xr:uid="{00000000-0005-0000-0000-00002F000000}"/>
    <cellStyle name="Normální" xfId="0" builtinId="0"/>
    <cellStyle name="normální 2" xfId="49" xr:uid="{00000000-0005-0000-0000-000031000000}"/>
    <cellStyle name="Normální 3" xfId="78" xr:uid="{00000000-0005-0000-0000-000032000000}"/>
    <cellStyle name="Poznámka" xfId="50" builtinId="10" customBuiltin="1"/>
    <cellStyle name="Poznámka 2" xfId="51" xr:uid="{00000000-0005-0000-0000-000034000000}"/>
    <cellStyle name="Propojená buňka" xfId="52" builtinId="24" customBuiltin="1"/>
    <cellStyle name="Propojená buňka 2" xfId="53" xr:uid="{00000000-0005-0000-0000-000036000000}"/>
    <cellStyle name="Správně" xfId="54" builtinId="26" customBuiltin="1"/>
    <cellStyle name="Správně 2" xfId="55" xr:uid="{00000000-0005-0000-0000-000038000000}"/>
    <cellStyle name="Text upozornění" xfId="56" builtinId="11" customBuiltin="1"/>
    <cellStyle name="Text upozornění 2" xfId="57" xr:uid="{00000000-0005-0000-0000-00003A000000}"/>
    <cellStyle name="Vstup" xfId="58" builtinId="20" customBuiltin="1"/>
    <cellStyle name="Vstup 2" xfId="59" xr:uid="{00000000-0005-0000-0000-00003C000000}"/>
    <cellStyle name="Výpočet" xfId="60" builtinId="22" customBuiltin="1"/>
    <cellStyle name="Výpočet 2" xfId="61" xr:uid="{00000000-0005-0000-0000-00003E000000}"/>
    <cellStyle name="Výstup" xfId="62" builtinId="21" customBuiltin="1"/>
    <cellStyle name="Výstup 2" xfId="63" xr:uid="{00000000-0005-0000-0000-000040000000}"/>
    <cellStyle name="Vysvětlující text" xfId="64" builtinId="53" customBuiltin="1"/>
    <cellStyle name="Vysvětlující text 2" xfId="65" xr:uid="{00000000-0005-0000-0000-000042000000}"/>
    <cellStyle name="Zvýraznění 1" xfId="66" builtinId="29" customBuiltin="1"/>
    <cellStyle name="Zvýraznění 1 2" xfId="67" xr:uid="{00000000-0005-0000-0000-000044000000}"/>
    <cellStyle name="Zvýraznění 2" xfId="68" builtinId="33" customBuiltin="1"/>
    <cellStyle name="Zvýraznění 2 2" xfId="69" xr:uid="{00000000-0005-0000-0000-000046000000}"/>
    <cellStyle name="Zvýraznění 3" xfId="70" builtinId="37" customBuiltin="1"/>
    <cellStyle name="Zvýraznění 3 2" xfId="71" xr:uid="{00000000-0005-0000-0000-000048000000}"/>
    <cellStyle name="Zvýraznění 4" xfId="72" builtinId="41" customBuiltin="1"/>
    <cellStyle name="Zvýraznění 4 2" xfId="73" xr:uid="{00000000-0005-0000-0000-00004A000000}"/>
    <cellStyle name="Zvýraznění 5" xfId="74" builtinId="45" customBuiltin="1"/>
    <cellStyle name="Zvýraznění 5 2" xfId="75" xr:uid="{00000000-0005-0000-0000-00004C000000}"/>
    <cellStyle name="Zvýraznění 6" xfId="76" builtinId="49" customBuiltin="1"/>
    <cellStyle name="Zvýraznění 6 2" xfId="77" xr:uid="{00000000-0005-0000-0000-00004E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tabSelected="1" topLeftCell="A40" zoomScaleNormal="100" zoomScaleSheetLayoutView="100" workbookViewId="0">
      <selection activeCell="G48" sqref="G48"/>
    </sheetView>
  </sheetViews>
  <sheetFormatPr defaultColWidth="9" defaultRowHeight="12.5" x14ac:dyDescent="0.25"/>
  <cols>
    <col min="1" max="1" width="11.08984375" style="3" customWidth="1"/>
    <col min="2" max="2" width="15" style="3" hidden="1" customWidth="1"/>
    <col min="3" max="3" width="49.90625" style="3" customWidth="1"/>
    <col min="4" max="4" width="6.453125" style="10" customWidth="1"/>
    <col min="5" max="5" width="7.54296875" style="10" customWidth="1"/>
    <col min="6" max="6" width="13.36328125" style="11" customWidth="1"/>
    <col min="7" max="7" width="18.1796875" style="11" customWidth="1"/>
    <col min="8" max="8" width="14.08984375" style="3" customWidth="1"/>
    <col min="9" max="10" width="9" style="3"/>
    <col min="11" max="11" width="9.453125" style="3" bestFit="1" customWidth="1"/>
    <col min="12" max="16384" width="9" style="3"/>
  </cols>
  <sheetData>
    <row r="1" spans="1:11" x14ac:dyDescent="0.25">
      <c r="A1" s="16" t="s">
        <v>0</v>
      </c>
      <c r="B1" s="17" t="s">
        <v>1</v>
      </c>
      <c r="C1" s="18" t="s">
        <v>2</v>
      </c>
      <c r="D1" s="13" t="s">
        <v>71</v>
      </c>
      <c r="E1" s="13" t="s">
        <v>3</v>
      </c>
      <c r="F1" s="14" t="s">
        <v>4</v>
      </c>
      <c r="G1" s="15" t="s">
        <v>5</v>
      </c>
    </row>
    <row r="2" spans="1:11" s="5" customFormat="1" ht="66.75" customHeight="1" x14ac:dyDescent="0.25">
      <c r="A2" s="1">
        <v>1</v>
      </c>
      <c r="B2" s="34" t="s">
        <v>33</v>
      </c>
      <c r="C2" s="12" t="s">
        <v>34</v>
      </c>
      <c r="D2" s="44" t="s">
        <v>72</v>
      </c>
      <c r="E2" s="2">
        <v>3</v>
      </c>
      <c r="F2" s="84">
        <v>0</v>
      </c>
      <c r="G2" s="100">
        <f t="shared" ref="G2:G6" si="0">F2*E2</f>
        <v>0</v>
      </c>
      <c r="H2" s="4"/>
    </row>
    <row r="3" spans="1:11" s="5" customFormat="1" ht="27.75" customHeight="1" x14ac:dyDescent="0.25">
      <c r="A3" s="1">
        <v>2</v>
      </c>
      <c r="B3" s="19" t="s">
        <v>24</v>
      </c>
      <c r="C3" s="12" t="s">
        <v>48</v>
      </c>
      <c r="D3" s="44" t="s">
        <v>72</v>
      </c>
      <c r="E3" s="2">
        <v>2</v>
      </c>
      <c r="F3" s="84">
        <v>0</v>
      </c>
      <c r="G3" s="100">
        <f t="shared" si="0"/>
        <v>0</v>
      </c>
      <c r="H3" s="3"/>
    </row>
    <row r="4" spans="1:11" ht="18" customHeight="1" x14ac:dyDescent="0.25">
      <c r="A4" s="35">
        <v>3</v>
      </c>
      <c r="B4" s="19" t="s">
        <v>9</v>
      </c>
      <c r="C4" s="30" t="s">
        <v>11</v>
      </c>
      <c r="D4" s="45" t="s">
        <v>73</v>
      </c>
      <c r="E4" s="20">
        <v>3</v>
      </c>
      <c r="F4" s="85">
        <v>0</v>
      </c>
      <c r="G4" s="101">
        <f t="shared" si="0"/>
        <v>0</v>
      </c>
      <c r="J4" s="5"/>
      <c r="K4" s="5"/>
    </row>
    <row r="5" spans="1:11" ht="18" customHeight="1" x14ac:dyDescent="0.25">
      <c r="A5" s="35">
        <v>4</v>
      </c>
      <c r="B5" s="19" t="s">
        <v>14</v>
      </c>
      <c r="C5" s="30" t="s">
        <v>22</v>
      </c>
      <c r="D5" s="44" t="s">
        <v>72</v>
      </c>
      <c r="E5" s="20">
        <v>3</v>
      </c>
      <c r="F5" s="85">
        <v>0</v>
      </c>
      <c r="G5" s="101">
        <f t="shared" si="0"/>
        <v>0</v>
      </c>
      <c r="J5" s="5"/>
      <c r="K5" s="5"/>
    </row>
    <row r="6" spans="1:11" ht="16.5" customHeight="1" x14ac:dyDescent="0.25">
      <c r="A6" s="35">
        <v>5</v>
      </c>
      <c r="B6" s="19" t="s">
        <v>21</v>
      </c>
      <c r="C6" s="30" t="s">
        <v>42</v>
      </c>
      <c r="D6" s="45" t="s">
        <v>72</v>
      </c>
      <c r="E6" s="20">
        <v>6</v>
      </c>
      <c r="F6" s="85">
        <v>0</v>
      </c>
      <c r="G6" s="101">
        <f t="shared" si="0"/>
        <v>0</v>
      </c>
      <c r="J6" s="5"/>
      <c r="K6" s="5"/>
    </row>
    <row r="7" spans="1:11" ht="32.25" customHeight="1" x14ac:dyDescent="0.25">
      <c r="A7" s="35">
        <v>6</v>
      </c>
      <c r="B7" s="19" t="s">
        <v>6</v>
      </c>
      <c r="C7" s="30" t="s">
        <v>46</v>
      </c>
      <c r="D7" s="45" t="s">
        <v>72</v>
      </c>
      <c r="E7" s="20">
        <v>6</v>
      </c>
      <c r="F7" s="85">
        <v>0</v>
      </c>
      <c r="G7" s="101">
        <f t="shared" ref="G7:G13" si="1">F7*E7</f>
        <v>0</v>
      </c>
      <c r="H7" s="4"/>
      <c r="J7" s="5"/>
      <c r="K7" s="5"/>
    </row>
    <row r="8" spans="1:11" s="6" customFormat="1" ht="50" x14ac:dyDescent="0.25">
      <c r="A8" s="35">
        <v>7</v>
      </c>
      <c r="B8" s="19" t="s">
        <v>10</v>
      </c>
      <c r="C8" s="36" t="s">
        <v>51</v>
      </c>
      <c r="D8" s="44" t="s">
        <v>72</v>
      </c>
      <c r="E8" s="20">
        <v>1</v>
      </c>
      <c r="F8" s="85">
        <v>0</v>
      </c>
      <c r="G8" s="101">
        <f t="shared" si="1"/>
        <v>0</v>
      </c>
      <c r="H8" s="3"/>
      <c r="J8" s="5"/>
      <c r="K8" s="5"/>
    </row>
    <row r="9" spans="1:11" s="6" customFormat="1" ht="50" x14ac:dyDescent="0.25">
      <c r="A9" s="52">
        <v>8</v>
      </c>
      <c r="B9" s="53" t="s">
        <v>16</v>
      </c>
      <c r="C9" s="54" t="s">
        <v>52</v>
      </c>
      <c r="D9" s="55" t="s">
        <v>72</v>
      </c>
      <c r="E9" s="56">
        <v>1</v>
      </c>
      <c r="F9" s="86">
        <v>0</v>
      </c>
      <c r="G9" s="102">
        <f t="shared" si="1"/>
        <v>0</v>
      </c>
      <c r="H9" s="3"/>
      <c r="J9" s="5"/>
      <c r="K9" s="5"/>
    </row>
    <row r="10" spans="1:11" ht="18.75" customHeight="1" x14ac:dyDescent="0.25">
      <c r="A10" s="52">
        <v>9</v>
      </c>
      <c r="B10" s="53" t="s">
        <v>7</v>
      </c>
      <c r="C10" s="54" t="s">
        <v>8</v>
      </c>
      <c r="D10" s="57" t="s">
        <v>73</v>
      </c>
      <c r="E10" s="56">
        <v>2</v>
      </c>
      <c r="F10" s="86">
        <v>0</v>
      </c>
      <c r="G10" s="102">
        <f t="shared" si="1"/>
        <v>0</v>
      </c>
      <c r="J10" s="5"/>
      <c r="K10" s="5"/>
    </row>
    <row r="11" spans="1:11" ht="15.75" customHeight="1" x14ac:dyDescent="0.25">
      <c r="A11" s="52">
        <v>10</v>
      </c>
      <c r="B11" s="58" t="s">
        <v>15</v>
      </c>
      <c r="C11" s="59" t="s">
        <v>17</v>
      </c>
      <c r="D11" s="55" t="s">
        <v>72</v>
      </c>
      <c r="E11" s="56">
        <v>3</v>
      </c>
      <c r="F11" s="86">
        <v>0</v>
      </c>
      <c r="G11" s="102">
        <f t="shared" si="1"/>
        <v>0</v>
      </c>
      <c r="H11" s="4"/>
      <c r="J11" s="5"/>
      <c r="K11" s="5"/>
    </row>
    <row r="12" spans="1:11" ht="42" customHeight="1" x14ac:dyDescent="0.25">
      <c r="A12" s="52">
        <v>11</v>
      </c>
      <c r="B12" s="58"/>
      <c r="C12" s="59" t="s">
        <v>45</v>
      </c>
      <c r="D12" s="60" t="s">
        <v>74</v>
      </c>
      <c r="E12" s="56">
        <v>1</v>
      </c>
      <c r="F12" s="86">
        <v>0</v>
      </c>
      <c r="G12" s="102">
        <f t="shared" si="1"/>
        <v>0</v>
      </c>
      <c r="H12" s="4"/>
      <c r="J12" s="5"/>
      <c r="K12" s="5"/>
    </row>
    <row r="13" spans="1:11" ht="21.75" customHeight="1" x14ac:dyDescent="0.25">
      <c r="A13" s="52">
        <v>12</v>
      </c>
      <c r="B13" s="53" t="s">
        <v>12</v>
      </c>
      <c r="C13" s="54" t="s">
        <v>13</v>
      </c>
      <c r="D13" s="57" t="s">
        <v>73</v>
      </c>
      <c r="E13" s="56">
        <v>1</v>
      </c>
      <c r="F13" s="86">
        <v>0</v>
      </c>
      <c r="G13" s="102">
        <f t="shared" si="1"/>
        <v>0</v>
      </c>
      <c r="H13" s="4"/>
      <c r="J13" s="5"/>
      <c r="K13" s="5"/>
    </row>
    <row r="14" spans="1:11" ht="29.25" customHeight="1" x14ac:dyDescent="0.25">
      <c r="A14" s="52">
        <v>13</v>
      </c>
      <c r="B14" s="53" t="s">
        <v>23</v>
      </c>
      <c r="C14" s="54" t="s">
        <v>47</v>
      </c>
      <c r="D14" s="57" t="s">
        <v>72</v>
      </c>
      <c r="E14" s="56">
        <v>2</v>
      </c>
      <c r="F14" s="86">
        <v>0</v>
      </c>
      <c r="G14" s="102">
        <f t="shared" ref="G14" si="2">F14*E14</f>
        <v>0</v>
      </c>
      <c r="H14" s="4"/>
      <c r="J14" s="5"/>
      <c r="K14" s="5"/>
    </row>
    <row r="15" spans="1:11" ht="18.75" customHeight="1" x14ac:dyDescent="0.25">
      <c r="A15" s="52">
        <v>14</v>
      </c>
      <c r="B15" s="53" t="s">
        <v>29</v>
      </c>
      <c r="C15" s="54" t="s">
        <v>30</v>
      </c>
      <c r="D15" s="57" t="s">
        <v>74</v>
      </c>
      <c r="E15" s="56">
        <v>2</v>
      </c>
      <c r="F15" s="86">
        <v>0</v>
      </c>
      <c r="G15" s="102">
        <f t="shared" ref="G15" si="3">F15*E15</f>
        <v>0</v>
      </c>
      <c r="H15" s="4"/>
      <c r="J15" s="5"/>
      <c r="K15" s="5"/>
    </row>
    <row r="16" spans="1:11" s="33" customFormat="1" ht="18.75" customHeight="1" x14ac:dyDescent="0.25">
      <c r="A16" s="52">
        <v>15</v>
      </c>
      <c r="B16" s="53" t="s">
        <v>27</v>
      </c>
      <c r="C16" s="54" t="s">
        <v>26</v>
      </c>
      <c r="D16" s="57" t="s">
        <v>72</v>
      </c>
      <c r="E16" s="56">
        <v>2</v>
      </c>
      <c r="F16" s="86">
        <v>0</v>
      </c>
      <c r="G16" s="102">
        <f t="shared" ref="G16" si="4">F16*E16</f>
        <v>0</v>
      </c>
      <c r="H16" s="31"/>
      <c r="J16" s="32"/>
      <c r="K16" s="32"/>
    </row>
    <row r="17" spans="1:11" ht="30.65" customHeight="1" x14ac:dyDescent="0.25">
      <c r="A17" s="52">
        <v>16</v>
      </c>
      <c r="B17" s="58" t="s">
        <v>28</v>
      </c>
      <c r="C17" s="59" t="s">
        <v>49</v>
      </c>
      <c r="D17" s="60" t="s">
        <v>72</v>
      </c>
      <c r="E17" s="61">
        <v>12</v>
      </c>
      <c r="F17" s="86">
        <v>0</v>
      </c>
      <c r="G17" s="102">
        <f t="shared" ref="G17:G19" si="5">F17*E17</f>
        <v>0</v>
      </c>
      <c r="H17" s="4"/>
      <c r="J17" s="5"/>
      <c r="K17" s="5"/>
    </row>
    <row r="18" spans="1:11" ht="22.5" customHeight="1" x14ac:dyDescent="0.25">
      <c r="A18" s="52">
        <v>17</v>
      </c>
      <c r="B18" s="58" t="s">
        <v>28</v>
      </c>
      <c r="C18" s="59" t="s">
        <v>50</v>
      </c>
      <c r="D18" s="60" t="s">
        <v>72</v>
      </c>
      <c r="E18" s="61">
        <v>1</v>
      </c>
      <c r="F18" s="86">
        <v>0</v>
      </c>
      <c r="G18" s="102">
        <f t="shared" si="5"/>
        <v>0</v>
      </c>
      <c r="H18" s="4"/>
      <c r="J18" s="5"/>
      <c r="K18" s="5"/>
    </row>
    <row r="19" spans="1:11" ht="17.25" customHeight="1" thickBot="1" x14ac:dyDescent="0.3">
      <c r="A19" s="62">
        <v>18</v>
      </c>
      <c r="B19" s="63" t="s">
        <v>32</v>
      </c>
      <c r="C19" s="64" t="s">
        <v>31</v>
      </c>
      <c r="D19" s="65" t="s">
        <v>72</v>
      </c>
      <c r="E19" s="66">
        <v>1</v>
      </c>
      <c r="F19" s="87">
        <v>0</v>
      </c>
      <c r="G19" s="103">
        <f t="shared" si="5"/>
        <v>0</v>
      </c>
      <c r="H19" s="4"/>
      <c r="J19" s="5"/>
      <c r="K19" s="5"/>
    </row>
    <row r="20" spans="1:11" ht="17.25" customHeight="1" x14ac:dyDescent="0.25">
      <c r="A20" s="98" t="s">
        <v>53</v>
      </c>
      <c r="B20" s="99"/>
      <c r="C20" s="99"/>
      <c r="D20" s="99"/>
      <c r="E20" s="99"/>
      <c r="F20" s="99"/>
      <c r="G20" s="104"/>
      <c r="H20" s="4"/>
      <c r="J20" s="5"/>
      <c r="K20" s="5"/>
    </row>
    <row r="21" spans="1:11" ht="28.25" customHeight="1" x14ac:dyDescent="0.25">
      <c r="A21" s="67">
        <v>19</v>
      </c>
      <c r="B21" s="68" t="s">
        <v>36</v>
      </c>
      <c r="C21" s="69" t="s">
        <v>55</v>
      </c>
      <c r="D21" s="70" t="s">
        <v>75</v>
      </c>
      <c r="E21" s="71">
        <f>727.5*1.2</f>
        <v>873</v>
      </c>
      <c r="F21" s="83">
        <v>0</v>
      </c>
      <c r="G21" s="105">
        <f>F21*E21</f>
        <v>0</v>
      </c>
      <c r="H21" s="4"/>
      <c r="J21" s="5"/>
      <c r="K21" s="5"/>
    </row>
    <row r="22" spans="1:11" ht="50" x14ac:dyDescent="0.25">
      <c r="A22" s="67">
        <v>20</v>
      </c>
      <c r="B22" s="68" t="s">
        <v>36</v>
      </c>
      <c r="C22" s="69" t="s">
        <v>54</v>
      </c>
      <c r="D22" s="70" t="s">
        <v>75</v>
      </c>
      <c r="E22" s="72">
        <f>257*1.2</f>
        <v>308.39999999999998</v>
      </c>
      <c r="F22" s="88">
        <v>0</v>
      </c>
      <c r="G22" s="105">
        <f>F22*E22</f>
        <v>0</v>
      </c>
      <c r="H22" s="4"/>
      <c r="J22" s="5"/>
      <c r="K22" s="5"/>
    </row>
    <row r="23" spans="1:11" ht="17.25" customHeight="1" x14ac:dyDescent="0.35">
      <c r="A23" s="67">
        <v>21</v>
      </c>
      <c r="B23" s="73" t="s">
        <v>38</v>
      </c>
      <c r="C23" s="74" t="s">
        <v>56</v>
      </c>
      <c r="D23" s="75" t="s">
        <v>75</v>
      </c>
      <c r="E23" s="72">
        <f>E21+E22</f>
        <v>1181.4000000000001</v>
      </c>
      <c r="F23" s="88">
        <v>0</v>
      </c>
      <c r="G23" s="106">
        <f t="shared" ref="G23:G27" si="6">F23*E23</f>
        <v>0</v>
      </c>
      <c r="H23" s="4"/>
      <c r="J23" s="51"/>
      <c r="K23" s="5"/>
    </row>
    <row r="24" spans="1:11" ht="17.25" customHeight="1" x14ac:dyDescent="0.25">
      <c r="A24" s="67">
        <v>22</v>
      </c>
      <c r="B24" s="73" t="s">
        <v>38</v>
      </c>
      <c r="C24" s="74" t="s">
        <v>69</v>
      </c>
      <c r="D24" s="75" t="s">
        <v>72</v>
      </c>
      <c r="E24" s="71">
        <v>20</v>
      </c>
      <c r="F24" s="88">
        <v>0</v>
      </c>
      <c r="G24" s="106">
        <f t="shared" si="6"/>
        <v>0</v>
      </c>
      <c r="H24" s="4"/>
      <c r="J24" s="5"/>
      <c r="K24" s="5"/>
    </row>
    <row r="25" spans="1:11" ht="25" x14ac:dyDescent="0.25">
      <c r="A25" s="67">
        <v>23</v>
      </c>
      <c r="B25" s="73"/>
      <c r="C25" s="74" t="s">
        <v>78</v>
      </c>
      <c r="D25" s="75" t="s">
        <v>72</v>
      </c>
      <c r="E25" s="71">
        <v>120</v>
      </c>
      <c r="F25" s="88">
        <v>0</v>
      </c>
      <c r="G25" s="106">
        <f t="shared" si="6"/>
        <v>0</v>
      </c>
      <c r="H25" s="4"/>
      <c r="J25" s="5"/>
      <c r="K25" s="5"/>
    </row>
    <row r="26" spans="1:11" ht="25" x14ac:dyDescent="0.25">
      <c r="A26" s="67">
        <v>24</v>
      </c>
      <c r="B26" s="73" t="s">
        <v>38</v>
      </c>
      <c r="C26" s="74" t="s">
        <v>70</v>
      </c>
      <c r="D26" s="75" t="s">
        <v>74</v>
      </c>
      <c r="E26" s="71">
        <v>1</v>
      </c>
      <c r="F26" s="88">
        <v>0</v>
      </c>
      <c r="G26" s="106">
        <f t="shared" ref="G26" si="7">F26*E26</f>
        <v>0</v>
      </c>
      <c r="H26" s="4"/>
      <c r="J26" s="5"/>
      <c r="K26" s="5"/>
    </row>
    <row r="27" spans="1:11" ht="62.5" x14ac:dyDescent="0.25">
      <c r="A27" s="67">
        <v>25</v>
      </c>
      <c r="B27" s="73" t="s">
        <v>38</v>
      </c>
      <c r="C27" s="74" t="s">
        <v>57</v>
      </c>
      <c r="D27" s="75" t="s">
        <v>75</v>
      </c>
      <c r="E27" s="71">
        <v>200</v>
      </c>
      <c r="F27" s="88">
        <v>0</v>
      </c>
      <c r="G27" s="106">
        <f t="shared" si="6"/>
        <v>0</v>
      </c>
      <c r="H27" s="4"/>
      <c r="J27" s="5"/>
      <c r="K27" s="5"/>
    </row>
    <row r="28" spans="1:11" ht="50" x14ac:dyDescent="0.25">
      <c r="A28" s="67">
        <v>26</v>
      </c>
      <c r="B28" s="73" t="s">
        <v>38</v>
      </c>
      <c r="C28" s="74" t="s">
        <v>62</v>
      </c>
      <c r="D28" s="75" t="s">
        <v>75</v>
      </c>
      <c r="E28" s="71">
        <v>200</v>
      </c>
      <c r="F28" s="88">
        <v>0</v>
      </c>
      <c r="G28" s="106">
        <f t="shared" ref="G28:G29" si="8">F28*E28</f>
        <v>0</v>
      </c>
      <c r="H28" s="4"/>
      <c r="J28" s="5"/>
      <c r="K28" s="5"/>
    </row>
    <row r="29" spans="1:11" ht="50" x14ac:dyDescent="0.25">
      <c r="A29" s="67">
        <v>27</v>
      </c>
      <c r="B29" s="73" t="s">
        <v>38</v>
      </c>
      <c r="C29" s="74" t="s">
        <v>58</v>
      </c>
      <c r="D29" s="75" t="s">
        <v>75</v>
      </c>
      <c r="E29" s="71">
        <v>200</v>
      </c>
      <c r="F29" s="88">
        <v>0</v>
      </c>
      <c r="G29" s="106">
        <f t="shared" si="8"/>
        <v>0</v>
      </c>
      <c r="H29" s="4"/>
      <c r="J29" s="5"/>
      <c r="K29" s="5"/>
    </row>
    <row r="30" spans="1:11" ht="37.5" x14ac:dyDescent="0.25">
      <c r="A30" s="67">
        <v>28</v>
      </c>
      <c r="B30" s="73" t="s">
        <v>38</v>
      </c>
      <c r="C30" s="74" t="s">
        <v>68</v>
      </c>
      <c r="D30" s="75" t="s">
        <v>72</v>
      </c>
      <c r="E30" s="71">
        <v>7</v>
      </c>
      <c r="F30" s="88">
        <v>0</v>
      </c>
      <c r="G30" s="106">
        <f t="shared" ref="G30" si="9">F30*E30</f>
        <v>0</v>
      </c>
      <c r="H30" s="4"/>
      <c r="J30" s="5"/>
      <c r="K30" s="5"/>
    </row>
    <row r="31" spans="1:11" ht="25" x14ac:dyDescent="0.25">
      <c r="A31" s="67">
        <v>29</v>
      </c>
      <c r="B31" s="73" t="s">
        <v>38</v>
      </c>
      <c r="C31" s="74" t="s">
        <v>67</v>
      </c>
      <c r="D31" s="75" t="s">
        <v>72</v>
      </c>
      <c r="E31" s="71">
        <v>1</v>
      </c>
      <c r="F31" s="88">
        <v>0</v>
      </c>
      <c r="G31" s="106">
        <f t="shared" ref="G31" si="10">F31*E31</f>
        <v>0</v>
      </c>
      <c r="H31" s="4"/>
      <c r="J31" s="5"/>
      <c r="K31" s="5"/>
    </row>
    <row r="32" spans="1:11" s="33" customFormat="1" ht="25" x14ac:dyDescent="0.25">
      <c r="A32" s="67">
        <v>30</v>
      </c>
      <c r="B32" s="73" t="s">
        <v>38</v>
      </c>
      <c r="C32" s="74" t="s">
        <v>61</v>
      </c>
      <c r="D32" s="75" t="s">
        <v>75</v>
      </c>
      <c r="E32" s="71">
        <v>200</v>
      </c>
      <c r="F32" s="88">
        <v>0</v>
      </c>
      <c r="G32" s="106">
        <f>F32*E32</f>
        <v>0</v>
      </c>
      <c r="H32" s="31"/>
      <c r="J32" s="32"/>
      <c r="K32" s="32"/>
    </row>
    <row r="33" spans="1:11" s="33" customFormat="1" ht="17.25" customHeight="1" x14ac:dyDescent="0.25">
      <c r="A33" s="67">
        <v>31</v>
      </c>
      <c r="B33" s="73" t="s">
        <v>38</v>
      </c>
      <c r="C33" s="74" t="s">
        <v>60</v>
      </c>
      <c r="D33" s="75" t="s">
        <v>75</v>
      </c>
      <c r="E33" s="71">
        <v>200</v>
      </c>
      <c r="F33" s="88">
        <v>0</v>
      </c>
      <c r="G33" s="106">
        <f>F33*E33</f>
        <v>0</v>
      </c>
      <c r="H33" s="31"/>
      <c r="J33" s="32"/>
      <c r="K33" s="32"/>
    </row>
    <row r="34" spans="1:11" s="33" customFormat="1" ht="37.5" x14ac:dyDescent="0.25">
      <c r="A34" s="67">
        <v>32</v>
      </c>
      <c r="B34" s="73"/>
      <c r="C34" s="76" t="s">
        <v>63</v>
      </c>
      <c r="D34" s="77" t="s">
        <v>72</v>
      </c>
      <c r="E34" s="71">
        <v>2</v>
      </c>
      <c r="F34" s="88">
        <v>0</v>
      </c>
      <c r="G34" s="106">
        <f t="shared" ref="G34" si="11">F34*E34</f>
        <v>0</v>
      </c>
      <c r="H34" s="31"/>
      <c r="J34" s="32"/>
      <c r="K34" s="32"/>
    </row>
    <row r="35" spans="1:11" ht="37.5" x14ac:dyDescent="0.25">
      <c r="A35" s="67">
        <v>33</v>
      </c>
      <c r="B35" s="73" t="s">
        <v>38</v>
      </c>
      <c r="C35" s="74" t="s">
        <v>59</v>
      </c>
      <c r="D35" s="75" t="s">
        <v>72</v>
      </c>
      <c r="E35" s="71">
        <v>2</v>
      </c>
      <c r="F35" s="88">
        <v>0</v>
      </c>
      <c r="G35" s="106">
        <f t="shared" ref="G35" si="12">F35*E35</f>
        <v>0</v>
      </c>
      <c r="H35" s="4"/>
      <c r="J35" s="5"/>
      <c r="K35" s="5"/>
    </row>
    <row r="36" spans="1:11" ht="17.25" customHeight="1" thickBot="1" x14ac:dyDescent="0.3">
      <c r="A36" s="67">
        <v>34</v>
      </c>
      <c r="B36" s="73"/>
      <c r="C36" s="74" t="s">
        <v>65</v>
      </c>
      <c r="D36" s="75" t="s">
        <v>74</v>
      </c>
      <c r="E36" s="71">
        <v>1</v>
      </c>
      <c r="F36" s="88">
        <v>0</v>
      </c>
      <c r="G36" s="106">
        <f t="shared" ref="G36" si="13">F36*E36</f>
        <v>0</v>
      </c>
      <c r="H36" s="4"/>
      <c r="J36" s="5"/>
      <c r="K36" s="5"/>
    </row>
    <row r="37" spans="1:11" ht="17.25" customHeight="1" x14ac:dyDescent="0.25">
      <c r="A37" s="98" t="s">
        <v>35</v>
      </c>
      <c r="B37" s="99"/>
      <c r="C37" s="99"/>
      <c r="D37" s="99"/>
      <c r="E37" s="99"/>
      <c r="F37" s="99"/>
      <c r="G37" s="104"/>
      <c r="H37" s="4"/>
      <c r="J37" s="5"/>
      <c r="K37" s="5"/>
    </row>
    <row r="38" spans="1:11" ht="28.25" customHeight="1" x14ac:dyDescent="0.25">
      <c r="A38" s="67">
        <v>35</v>
      </c>
      <c r="B38" s="68" t="s">
        <v>36</v>
      </c>
      <c r="C38" s="69" t="s">
        <v>37</v>
      </c>
      <c r="D38" s="70" t="s">
        <v>72</v>
      </c>
      <c r="E38" s="71">
        <v>4</v>
      </c>
      <c r="F38" s="88">
        <v>0</v>
      </c>
      <c r="G38" s="105">
        <f>F38*E38</f>
        <v>0</v>
      </c>
      <c r="H38" s="4"/>
      <c r="J38" s="5"/>
      <c r="K38" s="5"/>
    </row>
    <row r="39" spans="1:11" ht="17.25" customHeight="1" x14ac:dyDescent="0.25">
      <c r="A39" s="67">
        <v>36</v>
      </c>
      <c r="B39" s="73" t="s">
        <v>38</v>
      </c>
      <c r="C39" s="74" t="s">
        <v>43</v>
      </c>
      <c r="D39" s="75" t="s">
        <v>72</v>
      </c>
      <c r="E39" s="71">
        <v>4</v>
      </c>
      <c r="F39" s="88">
        <v>0</v>
      </c>
      <c r="G39" s="106">
        <f>F39*E39</f>
        <v>0</v>
      </c>
      <c r="H39" s="4"/>
      <c r="J39" s="5"/>
      <c r="K39" s="5"/>
    </row>
    <row r="40" spans="1:11" ht="17.25" customHeight="1" x14ac:dyDescent="0.25">
      <c r="A40" s="37">
        <v>37</v>
      </c>
      <c r="B40" s="38" t="s">
        <v>32</v>
      </c>
      <c r="C40" s="26" t="s">
        <v>39</v>
      </c>
      <c r="D40" s="46" t="s">
        <v>72</v>
      </c>
      <c r="E40" s="39">
        <v>4</v>
      </c>
      <c r="F40" s="89">
        <v>0</v>
      </c>
      <c r="G40" s="107">
        <f t="shared" ref="G40" si="14">F40*E40</f>
        <v>0</v>
      </c>
      <c r="H40" s="4"/>
      <c r="J40" s="5"/>
      <c r="K40" s="5"/>
    </row>
    <row r="41" spans="1:11" ht="41.4" customHeight="1" x14ac:dyDescent="0.25">
      <c r="A41" s="40">
        <v>38</v>
      </c>
      <c r="B41" s="41" t="s">
        <v>40</v>
      </c>
      <c r="C41" s="42" t="s">
        <v>44</v>
      </c>
      <c r="D41" s="48" t="s">
        <v>76</v>
      </c>
      <c r="E41" s="43">
        <v>1</v>
      </c>
      <c r="F41" s="90">
        <v>0</v>
      </c>
      <c r="G41" s="108">
        <f>F41*E41</f>
        <v>0</v>
      </c>
      <c r="H41" s="4"/>
      <c r="J41" s="5"/>
      <c r="K41" s="5"/>
    </row>
    <row r="42" spans="1:11" ht="16.5" customHeight="1" x14ac:dyDescent="0.25">
      <c r="A42" s="94" t="s">
        <v>18</v>
      </c>
      <c r="B42" s="95"/>
      <c r="C42" s="95"/>
      <c r="D42" s="95"/>
      <c r="E42" s="95"/>
      <c r="F42" s="95"/>
      <c r="G42" s="109"/>
      <c r="H42" s="7"/>
      <c r="J42" s="5"/>
      <c r="K42" s="5"/>
    </row>
    <row r="43" spans="1:11" ht="21" customHeight="1" x14ac:dyDescent="0.25">
      <c r="A43" s="22">
        <v>39</v>
      </c>
      <c r="B43" s="21"/>
      <c r="C43" s="23" t="s">
        <v>19</v>
      </c>
      <c r="D43" s="49" t="s">
        <v>76</v>
      </c>
      <c r="E43" s="24">
        <v>1</v>
      </c>
      <c r="F43" s="91">
        <v>0</v>
      </c>
      <c r="G43" s="110">
        <f>F43*E43</f>
        <v>0</v>
      </c>
      <c r="H43" s="7"/>
      <c r="J43" s="5"/>
      <c r="K43" s="5"/>
    </row>
    <row r="44" spans="1:11" ht="21" customHeight="1" x14ac:dyDescent="0.25">
      <c r="A44" s="22">
        <v>40</v>
      </c>
      <c r="B44" s="21"/>
      <c r="C44" s="23" t="s">
        <v>64</v>
      </c>
      <c r="D44" s="49" t="s">
        <v>72</v>
      </c>
      <c r="E44" s="24">
        <v>3</v>
      </c>
      <c r="F44" s="91">
        <v>0</v>
      </c>
      <c r="G44" s="110">
        <f>F44*E44</f>
        <v>0</v>
      </c>
      <c r="H44" s="7"/>
      <c r="J44" s="5"/>
      <c r="K44" s="5"/>
    </row>
    <row r="45" spans="1:11" ht="21" customHeight="1" x14ac:dyDescent="0.25">
      <c r="A45" s="22">
        <v>41</v>
      </c>
      <c r="B45" s="25"/>
      <c r="C45" s="29" t="s">
        <v>66</v>
      </c>
      <c r="D45" s="50" t="s">
        <v>72</v>
      </c>
      <c r="E45" s="27">
        <v>6</v>
      </c>
      <c r="F45" s="92">
        <v>0</v>
      </c>
      <c r="G45" s="111">
        <f t="shared" ref="G45:G46" si="15">F45*E45</f>
        <v>0</v>
      </c>
      <c r="H45" s="7"/>
      <c r="J45" s="5"/>
      <c r="K45" s="5"/>
    </row>
    <row r="46" spans="1:11" ht="29.4" customHeight="1" x14ac:dyDescent="0.25">
      <c r="A46" s="28">
        <v>42</v>
      </c>
      <c r="B46" s="25"/>
      <c r="C46" s="26" t="s">
        <v>77</v>
      </c>
      <c r="D46" s="46" t="s">
        <v>72</v>
      </c>
      <c r="E46" s="27">
        <v>5</v>
      </c>
      <c r="F46" s="92">
        <v>0</v>
      </c>
      <c r="G46" s="112">
        <f t="shared" si="15"/>
        <v>0</v>
      </c>
      <c r="H46" s="7"/>
      <c r="J46" s="5"/>
      <c r="K46" s="5"/>
    </row>
    <row r="47" spans="1:11" ht="18.75" customHeight="1" x14ac:dyDescent="0.25">
      <c r="A47" s="22">
        <v>43</v>
      </c>
      <c r="B47" s="17"/>
      <c r="C47" s="26" t="s">
        <v>20</v>
      </c>
      <c r="D47" s="47" t="s">
        <v>74</v>
      </c>
      <c r="E47" s="13">
        <v>1</v>
      </c>
      <c r="F47" s="92">
        <v>0</v>
      </c>
      <c r="G47" s="113">
        <f>F47*E47</f>
        <v>0</v>
      </c>
      <c r="H47" s="7"/>
      <c r="J47" s="5"/>
      <c r="K47" s="5"/>
    </row>
    <row r="48" spans="1:11" ht="24.75" customHeight="1" x14ac:dyDescent="0.25">
      <c r="A48" s="8"/>
      <c r="B48" s="9"/>
      <c r="C48" s="96" t="s">
        <v>25</v>
      </c>
      <c r="D48" s="97"/>
      <c r="E48" s="97"/>
      <c r="F48" s="97"/>
      <c r="G48" s="114">
        <f>SUM(G2:G47)</f>
        <v>0</v>
      </c>
      <c r="H48" s="7"/>
      <c r="J48" s="5"/>
      <c r="K48" s="5"/>
    </row>
    <row r="49" spans="1:8" x14ac:dyDescent="0.25">
      <c r="A49" s="78"/>
      <c r="B49" s="78"/>
      <c r="C49" s="78"/>
      <c r="D49" s="79"/>
      <c r="E49" s="79"/>
      <c r="F49" s="80"/>
      <c r="G49" s="80"/>
      <c r="H49" s="4"/>
    </row>
    <row r="50" spans="1:8" ht="13.5" customHeight="1" x14ac:dyDescent="0.3">
      <c r="A50" s="93" t="s">
        <v>41</v>
      </c>
      <c r="B50" s="93"/>
      <c r="C50" s="81" t="s">
        <v>79</v>
      </c>
      <c r="D50" s="82"/>
      <c r="E50" s="79"/>
      <c r="F50" s="80"/>
      <c r="G50" s="80"/>
    </row>
  </sheetData>
  <mergeCells count="5">
    <mergeCell ref="A50:B50"/>
    <mergeCell ref="A42:F42"/>
    <mergeCell ref="C48:F48"/>
    <mergeCell ref="A37:F37"/>
    <mergeCell ref="A20:F20"/>
  </mergeCells>
  <phoneticPr fontId="20" type="noConversion"/>
  <printOptions horizontalCentered="1"/>
  <pageMargins left="0.23622047244094491" right="0.23622047244094491" top="0.19685039370078741" bottom="0.15748031496062992" header="0" footer="0"/>
  <pageSetup paperSize="9" scale="95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ParkSys</vt:lpstr>
      <vt:lpstr>ParkSys!Oblast_tisku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 Parking</dc:creator>
  <cp:lastModifiedBy>Mrázek František DiS.</cp:lastModifiedBy>
  <cp:revision>1</cp:revision>
  <cp:lastPrinted>2023-10-09T14:17:48Z</cp:lastPrinted>
  <dcterms:created xsi:type="dcterms:W3CDTF">1998-02-04T07:38:43Z</dcterms:created>
  <dcterms:modified xsi:type="dcterms:W3CDTF">2023-10-09T14:17:51Z</dcterms:modified>
</cp:coreProperties>
</file>